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g\Desktop\Datoria publica\Daniel\Situatia finantarilor rambursabile 31.12.2024\"/>
    </mc:Choice>
  </mc:AlternateContent>
  <bookViews>
    <workbookView xWindow="0" yWindow="0" windowWidth="28800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0" i="1" l="1"/>
  <c r="G10" i="1"/>
  <c r="I9" i="1"/>
  <c r="I8" i="1"/>
  <c r="H7" i="1"/>
  <c r="G7" i="1"/>
  <c r="I6" i="1"/>
  <c r="I5" i="1"/>
  <c r="I10" i="1" l="1"/>
  <c r="I7" i="1"/>
  <c r="I12" i="1" s="1"/>
</calcChain>
</file>

<file path=xl/sharedStrings.xml><?xml version="1.0" encoding="utf-8"?>
<sst xmlns="http://schemas.openxmlformats.org/spreadsheetml/2006/main" count="32" uniqueCount="31">
  <si>
    <t>Finanţator</t>
  </si>
  <si>
    <t>Valoare finanţare rambursabilă (în valuta de contract)</t>
  </si>
  <si>
    <t>Destinaţie finanţare rambursabilă</t>
  </si>
  <si>
    <t>Data contractării / garantării finanţării</t>
  </si>
  <si>
    <t>Durată finanţare rambursabilă</t>
  </si>
  <si>
    <t>perioada            de graţie</t>
  </si>
  <si>
    <t>perioada de rambursare</t>
  </si>
  <si>
    <t>CEC Bank S.A.</t>
  </si>
  <si>
    <t>Refinantare datorie publica locala</t>
  </si>
  <si>
    <t xml:space="preserve"> -</t>
  </si>
  <si>
    <t>10 ani                   (2017-2027)</t>
  </si>
  <si>
    <t>Investiții proprii și cofinanțare proiecte finanțate din fonduri externe nerambursabile</t>
  </si>
  <si>
    <t>2 ani                   (2022-2024)</t>
  </si>
  <si>
    <t>8 ani                   (2024-2032)</t>
  </si>
  <si>
    <t>Total RON</t>
  </si>
  <si>
    <t>Banca Europeană de Investiţii</t>
  </si>
  <si>
    <t>6.473.500 euro</t>
  </si>
  <si>
    <t>Credit Investitii (proiect ISPA)</t>
  </si>
  <si>
    <t>5 ani                           (2007-2012)</t>
  </si>
  <si>
    <t>20 ani              (2012-2032)</t>
  </si>
  <si>
    <t>BCR S.A.</t>
  </si>
  <si>
    <t>8.387.702 EUR</t>
  </si>
  <si>
    <t>Preluare sold credit DEXIA Kommunalk Credit Bank AG</t>
  </si>
  <si>
    <t>13 ani                           (2020-2033)</t>
  </si>
  <si>
    <t>Total EUR</t>
  </si>
  <si>
    <t>Situatia creditelor contractate de Consiliul Judetean Dambovita la data de 31.12.2024</t>
  </si>
  <si>
    <t>Suma trasa din credit la data de 31.12.2024</t>
  </si>
  <si>
    <t>Suma rambursata la data de 31.12.2024</t>
  </si>
  <si>
    <t>Sold credit la data de 31.12.2024</t>
  </si>
  <si>
    <t>Sold total credite la data de 31.12.2024 (RON)</t>
  </si>
  <si>
    <t>Echivalent RON la curs BNR 31.12.2024 : 4,9741 ron/eur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</si>
</sst>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[$lei-418]"/>
  </numFmts>
  <fonts count="7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0" fillId="0" borderId="14" xfId="0" applyNumberFormat="1" applyBorder="1" applyAlignment="1">
      <alignment vertical="center" wrapText="1"/>
    </xf>
    <xf numFmtId="3" fontId="0" fillId="0" borderId="15" xfId="0" applyNumberFormat="1" applyBorder="1" applyAlignment="1">
      <alignment vertical="center" wrapText="1"/>
    </xf>
    <xf numFmtId="3" fontId="6" fillId="2" borderId="14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3" fontId="0" fillId="0" borderId="9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6" fillId="2" borderId="19" xfId="0" applyNumberFormat="1" applyFont="1" applyFill="1" applyBorder="1" applyAlignment="1">
      <alignment vertical="center" wrapText="1"/>
    </xf>
    <xf numFmtId="3" fontId="6" fillId="3" borderId="19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2" sqref="I12"/>
    </sheetView>
  </sheetViews>
  <sheetFormatPr defaultRowHeight="15" x14ac:dyDescent="0.25"/>
  <cols>
    <col min="1" max="1" width="8.85546875" style="2" bestFit="1" customWidth="1"/>
    <col min="2" max="2" width="11.7109375" style="2" customWidth="1"/>
    <col min="3" max="3" width="14.7109375" style="2" customWidth="1"/>
    <col min="4" max="4" width="10.140625" style="2" customWidth="1"/>
    <col min="5" max="5" width="10.7109375" style="2" customWidth="1"/>
    <col min="6" max="6" width="10.5703125" style="2" customWidth="1"/>
    <col min="7" max="7" width="11.85546875" style="2" customWidth="1"/>
    <col min="8" max="8" width="10.28515625" style="2" customWidth="1"/>
    <col min="9" max="9" width="12.140625" style="2" customWidth="1"/>
    <col min="10" max="10" width="11.5703125" style="2" bestFit="1" customWidth="1"/>
    <col min="11" max="16384" width="9.140625" style="2"/>
  </cols>
  <sheetData>
    <row r="1" spans="1:10" ht="18.75" x14ac:dyDescent="0.3">
      <c r="A1" s="1" t="s">
        <v>25</v>
      </c>
    </row>
    <row r="2" spans="1:10" ht="15.75" thickBot="1" x14ac:dyDescent="0.3"/>
    <row r="3" spans="1:10" ht="32.25" customHeight="1" x14ac:dyDescent="0.25">
      <c r="A3" s="42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6"/>
      <c r="G3" s="28" t="s">
        <v>26</v>
      </c>
      <c r="H3" s="47" t="s">
        <v>27</v>
      </c>
      <c r="I3" s="28" t="s">
        <v>28</v>
      </c>
    </row>
    <row r="4" spans="1:10" ht="23.25" thickBot="1" x14ac:dyDescent="0.3">
      <c r="A4" s="43"/>
      <c r="B4" s="45"/>
      <c r="C4" s="45"/>
      <c r="D4" s="45"/>
      <c r="E4" s="3" t="s">
        <v>5</v>
      </c>
      <c r="F4" s="4" t="s">
        <v>6</v>
      </c>
      <c r="G4" s="29"/>
      <c r="H4" s="48"/>
      <c r="I4" s="29"/>
    </row>
    <row r="5" spans="1:10" ht="22.5" x14ac:dyDescent="0.25">
      <c r="A5" s="5" t="s">
        <v>7</v>
      </c>
      <c r="B5" s="6">
        <v>57164318</v>
      </c>
      <c r="C5" s="7" t="s">
        <v>8</v>
      </c>
      <c r="D5" s="8">
        <v>42908</v>
      </c>
      <c r="E5" s="7" t="s">
        <v>9</v>
      </c>
      <c r="F5" s="9" t="s">
        <v>10</v>
      </c>
      <c r="G5" s="10">
        <v>55761494.369999997</v>
      </c>
      <c r="H5" s="11">
        <v>41703975.009999998</v>
      </c>
      <c r="I5" s="10">
        <f>G5-H5</f>
        <v>14057519.359999999</v>
      </c>
      <c r="J5" s="27"/>
    </row>
    <row r="6" spans="1:10" ht="57" thickBot="1" x14ac:dyDescent="0.3">
      <c r="A6" s="12" t="s">
        <v>7</v>
      </c>
      <c r="B6" s="13">
        <v>60000000</v>
      </c>
      <c r="C6" s="14" t="s">
        <v>11</v>
      </c>
      <c r="D6" s="15">
        <v>44693</v>
      </c>
      <c r="E6" s="16" t="s">
        <v>12</v>
      </c>
      <c r="F6" s="16" t="s">
        <v>13</v>
      </c>
      <c r="G6" s="17">
        <v>59997451.460000001</v>
      </c>
      <c r="H6" s="18">
        <v>3564305.57</v>
      </c>
      <c r="I6" s="17">
        <f>G6-H6</f>
        <v>56433145.890000001</v>
      </c>
    </row>
    <row r="7" spans="1:10" ht="16.5" thickBot="1" x14ac:dyDescent="0.3">
      <c r="A7" s="30" t="s">
        <v>14</v>
      </c>
      <c r="B7" s="31"/>
      <c r="C7" s="31"/>
      <c r="D7" s="31"/>
      <c r="E7" s="31"/>
      <c r="F7" s="32"/>
      <c r="G7" s="19">
        <f>SUM(G5:G6)</f>
        <v>115758945.83</v>
      </c>
      <c r="H7" s="19">
        <f t="shared" ref="H7:I7" si="0">SUM(H5:H6)</f>
        <v>45268280.579999998</v>
      </c>
      <c r="I7" s="19">
        <f t="shared" si="0"/>
        <v>70490665.25</v>
      </c>
    </row>
    <row r="8" spans="1:10" ht="33.75" x14ac:dyDescent="0.25">
      <c r="A8" s="5" t="s">
        <v>15</v>
      </c>
      <c r="B8" s="7" t="s">
        <v>16</v>
      </c>
      <c r="C8" s="7" t="s">
        <v>17</v>
      </c>
      <c r="D8" s="8">
        <v>39309</v>
      </c>
      <c r="E8" s="7" t="s">
        <v>18</v>
      </c>
      <c r="F8" s="9" t="s">
        <v>19</v>
      </c>
      <c r="G8" s="10">
        <v>6473500</v>
      </c>
      <c r="H8" s="11">
        <v>4258881.75</v>
      </c>
      <c r="I8" s="10">
        <f>G8-H8</f>
        <v>2214618.25</v>
      </c>
    </row>
    <row r="9" spans="1:10" ht="34.5" thickBot="1" x14ac:dyDescent="0.3">
      <c r="A9" s="20" t="s">
        <v>20</v>
      </c>
      <c r="B9" s="21" t="s">
        <v>21</v>
      </c>
      <c r="C9" s="21" t="s">
        <v>22</v>
      </c>
      <c r="D9" s="22">
        <v>43896</v>
      </c>
      <c r="E9" s="21"/>
      <c r="F9" s="21" t="s">
        <v>23</v>
      </c>
      <c r="G9" s="23">
        <v>8387702</v>
      </c>
      <c r="H9" s="24">
        <v>2951228.28</v>
      </c>
      <c r="I9" s="23">
        <f>G9-H9</f>
        <v>5436473.7200000007</v>
      </c>
    </row>
    <row r="10" spans="1:10" ht="16.5" thickBot="1" x14ac:dyDescent="0.3">
      <c r="A10" s="33" t="s">
        <v>24</v>
      </c>
      <c r="B10" s="34"/>
      <c r="C10" s="34"/>
      <c r="D10" s="34"/>
      <c r="E10" s="34"/>
      <c r="F10" s="35"/>
      <c r="G10" s="25">
        <f>SUM(G8:G9)</f>
        <v>14861202</v>
      </c>
      <c r="H10" s="25">
        <f t="shared" ref="H10" si="1">SUM(H8:H9)</f>
        <v>7210110.0299999993</v>
      </c>
      <c r="I10" s="25">
        <f>SUM(I8:I9)</f>
        <v>7651091.9700000007</v>
      </c>
    </row>
    <row r="11" spans="1:10" ht="16.5" thickBot="1" x14ac:dyDescent="0.3">
      <c r="A11" s="36" t="s">
        <v>30</v>
      </c>
      <c r="B11" s="37"/>
      <c r="C11" s="37"/>
      <c r="D11" s="37"/>
      <c r="E11" s="37"/>
      <c r="F11" s="37"/>
      <c r="G11" s="37"/>
      <c r="H11" s="38"/>
      <c r="I11" s="25">
        <f>I10*4.9741</f>
        <v>38057296.567977004</v>
      </c>
    </row>
    <row r="12" spans="1:10" ht="16.5" thickBot="1" x14ac:dyDescent="0.3">
      <c r="A12" s="39" t="s">
        <v>29</v>
      </c>
      <c r="B12" s="40"/>
      <c r="C12" s="40"/>
      <c r="D12" s="40"/>
      <c r="E12" s="40"/>
      <c r="F12" s="40"/>
      <c r="G12" s="40"/>
      <c r="H12" s="41"/>
      <c r="I12" s="26">
        <f>I11+I7</f>
        <v>108547961.81797701</v>
      </c>
    </row>
  </sheetData>
  <mergeCells count="12">
    <mergeCell ref="I3:I4"/>
    <mergeCell ref="A7:F7"/>
    <mergeCell ref="A10:F10"/>
    <mergeCell ref="A11:H11"/>
    <mergeCell ref="A12:H12"/>
    <mergeCell ref="A3:A4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ignoredErrors>
    <ignoredError sqref="I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Gagiu</dc:creator>
  <cp:lastModifiedBy>Alin Gagiu</cp:lastModifiedBy>
  <dcterms:created xsi:type="dcterms:W3CDTF">2023-03-06T07:50:48Z</dcterms:created>
  <dcterms:modified xsi:type="dcterms:W3CDTF">2025-02-14T09:01:22Z</dcterms:modified>
</cp:coreProperties>
</file>